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5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<sst xmlns="http://schemas.openxmlformats.org/spreadsheetml/2006/main" count="13" uniqueCount="13">
  <si>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Fatal + Serious Injury Crashes (2004-2006)</t>
  </si>
  <si>
    <t>District</t>
  </si>
  <si>
    <t>TH</t>
  </si>
  <si>
    <t>TH Percent of ATP Total</t>
  </si>
  <si>
    <t>Local</t>
  </si>
  <si>
    <t>Local Pecent of ATP Total</t>
  </si>
  <si>
    <t>Total Number of F+ A injury</t>
  </si>
  <si>
    <t>% F + A Injury Crashes by ATP      (2004-2006)</t>
  </si>
  <si>
    <t>HSIP/HRRR setaside per ATP ($M)</t>
  </si>
  <si>
    <t>State HSIP  setaside Dollars ($M)</t>
  </si>
  <si>
    <t>Local HSIP setaside Dollars ($M)</t>
  </si>
  <si>
    <t>Metro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</si>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</sst>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64" fontId="1" fillId="33" borderId="11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horizontal="center" wrapText="1"/>
    </xf>
    <xf numFmtId="165" fontId="1" fillId="34" borderId="13" xfId="0" applyNumberFormat="1" applyFont="1" applyFill="1" applyBorder="1" applyAlignment="1">
      <alignment horizontal="center" wrapText="1"/>
    </xf>
    <xf numFmtId="165" fontId="1" fillId="34" borderId="14" xfId="0" applyNumberFormat="1" applyFont="1" applyFill="1" applyBorder="1" applyAlignment="1">
      <alignment horizontal="center" wrapText="1"/>
    </xf>
    <xf numFmtId="4" fontId="1" fillId="34" borderId="14" xfId="0" applyNumberFormat="1" applyFont="1" applyFill="1" applyBorder="1" applyAlignment="1">
      <alignment horizontal="center" wrapText="1"/>
    </xf>
    <xf numFmtId="40" fontId="1" fillId="34" borderId="15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right" indent="1"/>
    </xf>
    <xf numFmtId="10" fontId="0" fillId="0" borderId="17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 indent="1"/>
    </xf>
    <xf numFmtId="3" fontId="0" fillId="0" borderId="18" xfId="0" applyNumberFormat="1" applyFill="1" applyBorder="1" applyAlignment="1">
      <alignment horizontal="right" indent="1"/>
    </xf>
    <xf numFmtId="10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right" indent="1"/>
    </xf>
    <xf numFmtId="10" fontId="0" fillId="0" borderId="21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10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right" indent="1"/>
    </xf>
    <xf numFmtId="10" fontId="0" fillId="0" borderId="25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 indent="1"/>
    </xf>
    <xf numFmtId="3" fontId="0" fillId="0" borderId="26" xfId="0" applyNumberFormat="1" applyFill="1" applyBorder="1" applyAlignment="1">
      <alignment horizontal="right" indent="1"/>
    </xf>
    <xf numFmtId="10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" fillId="33" borderId="28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8" max="8" width="12.7109375" style="0" bestFit="1" customWidth="1"/>
    <col min="9" max="9" width="11.7109375" style="0" bestFit="1" customWidth="1"/>
    <col min="10" max="10" width="12.7109375" style="0" bestFit="1" customWidth="1"/>
  </cols>
  <sheetData>
    <row r="1" spans="1:10" ht="13.5" thickBot="1">
      <c r="A1" s="35" t="s">
        <v>0</v>
      </c>
      <c r="B1" s="36"/>
      <c r="C1" s="36"/>
      <c r="D1" s="36"/>
      <c r="E1" s="36"/>
      <c r="F1" s="37"/>
      <c r="G1" s="1"/>
      <c r="H1" s="2"/>
      <c r="I1" s="2"/>
      <c r="J1" s="2"/>
    </row>
    <row r="2" spans="1:10" ht="77.25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10" t="s">
        <v>10</v>
      </c>
    </row>
    <row r="3" spans="1:10" ht="12.75">
      <c r="A3" s="11">
        <v>1</v>
      </c>
      <c r="B3" s="12">
        <v>89</v>
      </c>
      <c r="C3" s="13">
        <f aca="true" t="shared" si="0" ref="C3:C11">+B3/F3</f>
        <v>0.5056818181818182</v>
      </c>
      <c r="D3" s="14">
        <v>87</v>
      </c>
      <c r="E3" s="13">
        <f aca="true" t="shared" si="1" ref="E3:E11">+D3/F3</f>
        <v>0.4943181818181818</v>
      </c>
      <c r="F3" s="15">
        <f aca="true" t="shared" si="2" ref="F3:F11">+B3+D3</f>
        <v>176</v>
      </c>
      <c r="G3" s="16">
        <f>+F3/$F$11</f>
        <v>0.07963800904977375</v>
      </c>
      <c r="H3" s="17">
        <f>+$H$11*G3</f>
        <v>1552941.1764705882</v>
      </c>
      <c r="I3" s="17">
        <f aca="true" t="shared" si="3" ref="I3:I10">+H3*C3</f>
        <v>785294.1176470589</v>
      </c>
      <c r="J3" s="18">
        <f aca="true" t="shared" si="4" ref="J3:J10">+H3*E3</f>
        <v>767647.0588235294</v>
      </c>
    </row>
    <row r="4" spans="1:10" ht="12.75">
      <c r="A4" s="11">
        <v>2</v>
      </c>
      <c r="B4" s="12">
        <v>36</v>
      </c>
      <c r="C4" s="13">
        <f t="shared" si="0"/>
        <v>0.41379310344827586</v>
      </c>
      <c r="D4" s="14">
        <v>51</v>
      </c>
      <c r="E4" s="13">
        <f t="shared" si="1"/>
        <v>0.5862068965517241</v>
      </c>
      <c r="F4" s="15">
        <f t="shared" si="2"/>
        <v>87</v>
      </c>
      <c r="G4" s="16">
        <f aca="true" t="shared" si="5" ref="G4:G11">+F4/$F$11</f>
        <v>0.03936651583710407</v>
      </c>
      <c r="H4" s="17">
        <f aca="true" t="shared" si="6" ref="H4:H10">+$H$11*G4</f>
        <v>767647.0588235294</v>
      </c>
      <c r="I4" s="17">
        <f t="shared" si="3"/>
        <v>317647.0588235294</v>
      </c>
      <c r="J4" s="18">
        <f t="shared" si="4"/>
        <v>449999.99999999994</v>
      </c>
    </row>
    <row r="5" spans="1:10" ht="12.75">
      <c r="A5" s="11">
        <v>3</v>
      </c>
      <c r="B5" s="12">
        <v>127</v>
      </c>
      <c r="C5" s="13">
        <f t="shared" si="0"/>
        <v>0.3746312684365782</v>
      </c>
      <c r="D5" s="14">
        <v>212</v>
      </c>
      <c r="E5" s="13">
        <f t="shared" si="1"/>
        <v>0.6253687315634219</v>
      </c>
      <c r="F5" s="15">
        <f t="shared" si="2"/>
        <v>339</v>
      </c>
      <c r="G5" s="16">
        <f t="shared" si="5"/>
        <v>0.15339366515837105</v>
      </c>
      <c r="H5" s="17">
        <f t="shared" si="6"/>
        <v>2991176.4705882357</v>
      </c>
      <c r="I5" s="17">
        <f t="shared" si="3"/>
        <v>1120588.2352941178</v>
      </c>
      <c r="J5" s="18">
        <f t="shared" si="4"/>
        <v>1870588.235294118</v>
      </c>
    </row>
    <row r="6" spans="1:10" ht="12.75">
      <c r="A6" s="11">
        <v>4</v>
      </c>
      <c r="B6" s="12">
        <v>55</v>
      </c>
      <c r="C6" s="13">
        <f t="shared" si="0"/>
        <v>0.44715447154471544</v>
      </c>
      <c r="D6" s="14">
        <v>68</v>
      </c>
      <c r="E6" s="13">
        <f t="shared" si="1"/>
        <v>0.5528455284552846</v>
      </c>
      <c r="F6" s="15">
        <f t="shared" si="2"/>
        <v>123</v>
      </c>
      <c r="G6" s="16">
        <f t="shared" si="5"/>
        <v>0.055656108597285064</v>
      </c>
      <c r="H6" s="17">
        <f t="shared" si="6"/>
        <v>1085294.1176470588</v>
      </c>
      <c r="I6" s="17">
        <f t="shared" si="3"/>
        <v>485294.1176470588</v>
      </c>
      <c r="J6" s="18">
        <f t="shared" si="4"/>
        <v>600000</v>
      </c>
    </row>
    <row r="7" spans="1:10" ht="12.75">
      <c r="A7" s="11">
        <v>6</v>
      </c>
      <c r="B7" s="12">
        <v>106</v>
      </c>
      <c r="C7" s="13">
        <f t="shared" si="0"/>
        <v>0.39552238805970147</v>
      </c>
      <c r="D7" s="14">
        <v>162</v>
      </c>
      <c r="E7" s="13">
        <f t="shared" si="1"/>
        <v>0.6044776119402985</v>
      </c>
      <c r="F7" s="15">
        <f t="shared" si="2"/>
        <v>268</v>
      </c>
      <c r="G7" s="16">
        <f t="shared" si="5"/>
        <v>0.12126696832579185</v>
      </c>
      <c r="H7" s="17">
        <f t="shared" si="6"/>
        <v>2364705.882352941</v>
      </c>
      <c r="I7" s="17">
        <f t="shared" si="3"/>
        <v>935294.1176470588</v>
      </c>
      <c r="J7" s="18">
        <f t="shared" si="4"/>
        <v>1429411.7647058824</v>
      </c>
    </row>
    <row r="8" spans="1:10" ht="12.75">
      <c r="A8" s="11">
        <v>7</v>
      </c>
      <c r="B8" s="12">
        <v>50</v>
      </c>
      <c r="C8" s="13">
        <f t="shared" si="0"/>
        <v>0.3787878787878788</v>
      </c>
      <c r="D8" s="14">
        <v>82</v>
      </c>
      <c r="E8" s="13">
        <f t="shared" si="1"/>
        <v>0.6212121212121212</v>
      </c>
      <c r="F8" s="15">
        <f t="shared" si="2"/>
        <v>132</v>
      </c>
      <c r="G8" s="16">
        <f t="shared" si="5"/>
        <v>0.05972850678733032</v>
      </c>
      <c r="H8" s="17">
        <f t="shared" si="6"/>
        <v>1164705.8823529412</v>
      </c>
      <c r="I8" s="17">
        <f t="shared" si="3"/>
        <v>441176.4705882353</v>
      </c>
      <c r="J8" s="18">
        <f t="shared" si="4"/>
        <v>723529.4117647059</v>
      </c>
    </row>
    <row r="9" spans="1:10" ht="12.75">
      <c r="A9" s="11">
        <v>8</v>
      </c>
      <c r="B9" s="12">
        <v>50</v>
      </c>
      <c r="C9" s="13">
        <f t="shared" si="0"/>
        <v>0.3937007874015748</v>
      </c>
      <c r="D9" s="14">
        <v>77</v>
      </c>
      <c r="E9" s="13">
        <f t="shared" si="1"/>
        <v>0.6062992125984252</v>
      </c>
      <c r="F9" s="15">
        <f t="shared" si="2"/>
        <v>127</v>
      </c>
      <c r="G9" s="16">
        <f t="shared" si="5"/>
        <v>0.05746606334841629</v>
      </c>
      <c r="H9" s="17">
        <f t="shared" si="6"/>
        <v>1120588.2352941176</v>
      </c>
      <c r="I9" s="17">
        <f t="shared" si="3"/>
        <v>441176.4705882353</v>
      </c>
      <c r="J9" s="18">
        <f t="shared" si="4"/>
        <v>679411.7647058824</v>
      </c>
    </row>
    <row r="10" spans="1:10" ht="13.5" thickBot="1">
      <c r="A10" s="19" t="s">
        <v>11</v>
      </c>
      <c r="B10" s="20">
        <v>266</v>
      </c>
      <c r="C10" s="21">
        <f t="shared" si="0"/>
        <v>0.2776617954070981</v>
      </c>
      <c r="D10" s="22">
        <v>692</v>
      </c>
      <c r="E10" s="21">
        <f t="shared" si="1"/>
        <v>0.7223382045929019</v>
      </c>
      <c r="F10" s="23">
        <f t="shared" si="2"/>
        <v>958</v>
      </c>
      <c r="G10" s="24">
        <f t="shared" si="5"/>
        <v>0.4334841628959276</v>
      </c>
      <c r="H10" s="25">
        <f t="shared" si="6"/>
        <v>8452941.176470589</v>
      </c>
      <c r="I10" s="25">
        <f t="shared" si="3"/>
        <v>2347058.823529412</v>
      </c>
      <c r="J10" s="26">
        <f t="shared" si="4"/>
        <v>6105882.352941177</v>
      </c>
    </row>
    <row r="11" spans="1:10" ht="13.5" thickBot="1">
      <c r="A11" s="27" t="s">
        <v>12</v>
      </c>
      <c r="B11" s="28">
        <f>SUM(B3:B10)</f>
        <v>779</v>
      </c>
      <c r="C11" s="29">
        <f t="shared" si="0"/>
        <v>0.35248868778280545</v>
      </c>
      <c r="D11" s="30">
        <f>SUM(D3:D10)</f>
        <v>1431</v>
      </c>
      <c r="E11" s="29">
        <f t="shared" si="1"/>
        <v>0.6475113122171946</v>
      </c>
      <c r="F11" s="31">
        <f t="shared" si="2"/>
        <v>2210</v>
      </c>
      <c r="G11" s="32">
        <f t="shared" si="5"/>
        <v>1</v>
      </c>
      <c r="H11" s="33">
        <v>19500000</v>
      </c>
      <c r="I11" s="33">
        <f>SUM(I3:I10)</f>
        <v>6873529.4117647065</v>
      </c>
      <c r="J11" s="34">
        <f>SUM(J3:J10)</f>
        <v>12626470.588235294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 District</dc:creator>
  <cp:keywords/>
  <dc:description/>
  <cp:lastModifiedBy>Whit1Jul</cp:lastModifiedBy>
  <dcterms:created xsi:type="dcterms:W3CDTF">2008-11-20T16:17:02Z</dcterms:created>
  <dcterms:modified xsi:type="dcterms:W3CDTF">2012-08-22T18:13:18Z</dcterms:modified>
  <cp:category/>
  <cp:version/>
  <cp:contentType/>
  <cp:contentStatus/>
</cp:coreProperties>
</file>